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medina_francisco_conani_gob_do/Documents/Escritorio/CARPETA TRANSPARENCIA 2025/TRANSP. ENERO 2025/"/>
    </mc:Choice>
  </mc:AlternateContent>
  <xr:revisionPtr revIDLastSave="108" documentId="8_{96E81AED-A7C8-44CE-A144-5F4FBE993772}" xr6:coauthVersionLast="47" xr6:coauthVersionMax="47" xr10:uidLastSave="{86FA1EF4-00D2-4DAD-9D57-ACE352B5A002}"/>
  <bookViews>
    <workbookView xWindow="1350" yWindow="1530" windowWidth="28770" windowHeight="15270" xr2:uid="{00000000-000D-0000-FFFF-FFFF00000000}"/>
  </bookViews>
  <sheets>
    <sheet name="ENERO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D76" i="3"/>
  <c r="E76" i="3" l="1"/>
  <c r="F13" i="3"/>
  <c r="F14" i="3" s="1"/>
  <c r="F15" i="3" s="1"/>
  <c r="F16" i="3" s="1"/>
  <c r="F17" i="3" l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7" i="3" s="1"/>
</calcChain>
</file>

<file path=xl/sharedStrings.xml><?xml version="1.0" encoding="utf-8"?>
<sst xmlns="http://schemas.openxmlformats.org/spreadsheetml/2006/main" count="269" uniqueCount="197">
  <si>
    <t>RELACION DE INGRESOS Y EGRESOS</t>
  </si>
  <si>
    <t>BANRESERVAS</t>
  </si>
  <si>
    <t xml:space="preserve"> </t>
  </si>
  <si>
    <t>Cuenta Tesoreria</t>
  </si>
  <si>
    <t>CUENTA DEL TESORO</t>
  </si>
  <si>
    <t>NO. TRANSF/ LIBRAMIENTO</t>
  </si>
  <si>
    <t>FECHA</t>
  </si>
  <si>
    <t>BENEFICIARIO</t>
  </si>
  <si>
    <t>DEBITO</t>
  </si>
  <si>
    <t>CREDITO</t>
  </si>
  <si>
    <t>BALANCE</t>
  </si>
  <si>
    <t>N/A</t>
  </si>
  <si>
    <t>INVERSIONES DLP, SRL</t>
  </si>
  <si>
    <t>PLAZA DE COMUNICACIONES Y SERVICIOS AIMEE, SRL (DORADA)</t>
  </si>
  <si>
    <t>GULFSTREAM PETROLEUM DOMINICANA S DE RL</t>
  </si>
  <si>
    <t>AYUNTAMIENTO DEL DISTRITO NACIONAL</t>
  </si>
  <si>
    <t>BANCO DE RESERVA DE LA REP.  DOM. BANCO SERVICIOS MULTIPLES, SA</t>
  </si>
  <si>
    <t>NIDIA YOLANDA SANTANA SANCHEZ</t>
  </si>
  <si>
    <t>MARIA DOMINGA CASTILLO BERROA</t>
  </si>
  <si>
    <t>EDENORTE DOMINICANA S A</t>
  </si>
  <si>
    <t>ADMINISTRADORA DE RIESGO DE SALUD DR YUNEN S A</t>
  </si>
  <si>
    <t>EMPRESA DISTRIBUIDORA DE ELECTRICIDAD DEL ESTE S A</t>
  </si>
  <si>
    <t>DEYANIRA INVESTMENTS, SRL</t>
  </si>
  <si>
    <t>HUMANO SEGUROS S A</t>
  </si>
  <si>
    <t>Hora:               12:05 P.M.</t>
  </si>
  <si>
    <t>INVERPLUS, SRL</t>
  </si>
  <si>
    <t>RAFAEL TEOFILO PEREZ HERNANDEZ</t>
  </si>
  <si>
    <t>JUANA MARITZA GUILLEN LIRANZO</t>
  </si>
  <si>
    <t>OMAR ENRIQUE MONTES DE OCA MONTOLIO</t>
  </si>
  <si>
    <t>DIDEROT MATEO BRITO</t>
  </si>
  <si>
    <t>JOSE JIMENEZ ANTENA</t>
  </si>
  <si>
    <t>INMOBILIARIA MPT, SRL</t>
  </si>
  <si>
    <t>RAFAEL LEONIDAS INOA VELEZ</t>
  </si>
  <si>
    <t>SEGUROS UNIVERSAL C POR A</t>
  </si>
  <si>
    <t>SEGURO NACIONAL DE SALUD</t>
  </si>
  <si>
    <t>BENILDA MESA PEREZ</t>
  </si>
  <si>
    <t>RAMONA ANDI SANTOS SANTOS</t>
  </si>
  <si>
    <t>MARGARITA ROSARIO GARCIA DE BENAVIDES</t>
  </si>
  <si>
    <t>SELMIRA BAEZ ACOSTA</t>
  </si>
  <si>
    <t>Formato:</t>
  </si>
  <si>
    <t>Excel</t>
  </si>
  <si>
    <t>Tamaño :</t>
  </si>
  <si>
    <t>HOGARES TERESA TODA</t>
  </si>
  <si>
    <t>Lufisa Comercial, SRL</t>
  </si>
  <si>
    <t>Importek Dominicana, SRL</t>
  </si>
  <si>
    <t>Minervino, SRL</t>
  </si>
  <si>
    <t>Viamar, SA</t>
  </si>
  <si>
    <t>Celna Enterprises, SRL</t>
  </si>
  <si>
    <t>Agua el Eden, SRL</t>
  </si>
  <si>
    <t>GASTOS DE TRANSPORTE</t>
  </si>
  <si>
    <t>Seguros Reservas, SA</t>
  </si>
  <si>
    <t>Colchoneria Fama, SRL</t>
  </si>
  <si>
    <t>Made Gómez Grupo de Impresión, SRL</t>
  </si>
  <si>
    <t>Cros Publicidad, SRL</t>
  </si>
  <si>
    <t>Comercializadora Kimarco, SRL</t>
  </si>
  <si>
    <t>Amega Comercial, SRL</t>
  </si>
  <si>
    <t>FUNDACION ALBERGUE DE LA ESPERANZA, INC.</t>
  </si>
  <si>
    <t>Supligensa, SRL</t>
  </si>
  <si>
    <t>AYUNTAMIENTO MUNICIPAL BARAHONA</t>
  </si>
  <si>
    <t>Edesur Dominicana, S.A</t>
  </si>
  <si>
    <t>NAZ SOLUCIONES CORPORATIVAS, SRL</t>
  </si>
  <si>
    <t>OMX Multiservicios, SRL</t>
  </si>
  <si>
    <t>Prima de transporte</t>
  </si>
  <si>
    <t>Interinato</t>
  </si>
  <si>
    <t>Sueldos al personal fijo en trámite de pensiones</t>
  </si>
  <si>
    <t>Consorcio Energetico Punta Cana-Macao, SA (CEPM)</t>
  </si>
  <si>
    <t>Corporación Estatal de Radio y Televisión (CERTV)</t>
  </si>
  <si>
    <t>D¿Peña FBC Impresión Y Conffecciones, S.R.L.</t>
  </si>
  <si>
    <t>Progessoe, SRL</t>
  </si>
  <si>
    <t>PEDRO AMAURI DE JESUS GOMEZ AGUILERA</t>
  </si>
  <si>
    <t>YOANIA EDUVIGES DIAZ CALDERON</t>
  </si>
  <si>
    <t>Viáticos dentro del país</t>
  </si>
  <si>
    <t>Ana Lidia Marte Martínez</t>
  </si>
  <si>
    <t>VENERADA BRITO ZARZUELA</t>
  </si>
  <si>
    <t>AGROGLOBAL EXPORT E IMPORT, SRL</t>
  </si>
  <si>
    <t>ARS Monumental, SA</t>
  </si>
  <si>
    <t>Neoagro, SRL</t>
  </si>
  <si>
    <t>MAPFRE Salud ARS, S.A.</t>
  </si>
  <si>
    <t>Multiservicios F&amp;S, SRL</t>
  </si>
  <si>
    <t>Universidad Católica Santo Domingo</t>
  </si>
  <si>
    <t>Sueldos empleados fijos</t>
  </si>
  <si>
    <t>Empleados temporales</t>
  </si>
  <si>
    <t>TOTAL DEBITOS Y CREDITOS</t>
  </si>
  <si>
    <t>CORPORACION DEL ACUEDUCTO Y ALCANTARILLADO DE SANTO DOMINGO</t>
  </si>
  <si>
    <t>INVERSIONES YANG, SRL</t>
  </si>
  <si>
    <t>MULTISERVICIOS F&amp;S, SRL</t>
  </si>
  <si>
    <t>SUPLIDORES INDUSTRIALES MELLA, SRL</t>
  </si>
  <si>
    <t>MINERVINO, SRL</t>
  </si>
  <si>
    <t>MAPFRE SALUD ARS, S.A.</t>
  </si>
  <si>
    <t>1-1</t>
  </si>
  <si>
    <t>11:25: a. m.</t>
  </si>
  <si>
    <t>BALANCE INICIAL AL 01/01/2025</t>
  </si>
  <si>
    <t>Del 01 al 31 de Enero del 2025</t>
  </si>
  <si>
    <t>2.1</t>
  </si>
  <si>
    <t>3.1</t>
  </si>
  <si>
    <t>26</t>
  </si>
  <si>
    <t>33</t>
  </si>
  <si>
    <t>35</t>
  </si>
  <si>
    <t>37</t>
  </si>
  <si>
    <t>39</t>
  </si>
  <si>
    <t>40</t>
  </si>
  <si>
    <t>41</t>
  </si>
  <si>
    <t>42</t>
  </si>
  <si>
    <t>43</t>
  </si>
  <si>
    <t>46</t>
  </si>
  <si>
    <t>48</t>
  </si>
  <si>
    <t>50</t>
  </si>
  <si>
    <t>52</t>
  </si>
  <si>
    <t>55</t>
  </si>
  <si>
    <t>68</t>
  </si>
  <si>
    <t>85</t>
  </si>
  <si>
    <t>86</t>
  </si>
  <si>
    <t>87</t>
  </si>
  <si>
    <t>88</t>
  </si>
  <si>
    <t>89</t>
  </si>
  <si>
    <t>91</t>
  </si>
  <si>
    <t>92</t>
  </si>
  <si>
    <t>93</t>
  </si>
  <si>
    <t>94</t>
  </si>
  <si>
    <t>95</t>
  </si>
  <si>
    <t>96</t>
  </si>
  <si>
    <t>97</t>
  </si>
  <si>
    <t>100</t>
  </si>
  <si>
    <t>101</t>
  </si>
  <si>
    <t>102</t>
  </si>
  <si>
    <t>104</t>
  </si>
  <si>
    <t>106</t>
  </si>
  <si>
    <t>107</t>
  </si>
  <si>
    <t>129</t>
  </si>
  <si>
    <t>131</t>
  </si>
  <si>
    <t>135</t>
  </si>
  <si>
    <t>137</t>
  </si>
  <si>
    <t>138</t>
  </si>
  <si>
    <t>139</t>
  </si>
  <si>
    <t>144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</si>
  <si>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</si>
  <si>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</si>
  <si>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</si>
  <si>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</si>
  <si>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</si>
  <si>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</si>
  <si>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</si>
  <si>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</si>
  <si>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</si>
  <si>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</si>
  <si>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</si>
  <si>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</si>
  <si>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174</t>
  </si>
  <si>
    <t>175</t>
  </si>
  <si>
    <t>176</t>
  </si>
  <si>
    <t>177</t>
  </si>
  <si>
    <t>178</t>
  </si>
  <si>
    <t>179</t>
  </si>
  <si>
    <t>180</t>
  </si>
  <si>
    <t>17/01/2025</t>
  </si>
  <si>
    <t>20/01/2025</t>
  </si>
  <si>
    <t>23/01/2025</t>
  </si>
  <si>
    <t>28/01/2025</t>
  </si>
  <si>
    <t>29/01/2025</t>
  </si>
  <si>
    <t>30/01/2025</t>
  </si>
  <si>
    <t>31/01/2025</t>
  </si>
  <si>
    <t>TRANSFERENCIA POR SUBSIDIO DE MATERNIDAD DE DICIEMBRE 2024</t>
  </si>
  <si>
    <t>SUELDO PERSONAL FIJO TRAMITE DE PENSION</t>
  </si>
  <si>
    <t>INTERINATO</t>
  </si>
  <si>
    <t>ARS MOMUNENTAL SA</t>
  </si>
  <si>
    <t>PRIMA DE TTRASPORTE</t>
  </si>
  <si>
    <t>CPMENSACION POR GASTO DE ALIMENTACION</t>
  </si>
  <si>
    <t>NOMINA EMPLEADOS TEMPORALES</t>
  </si>
  <si>
    <t>NOMINA EMPLEADOS FIJOS</t>
  </si>
  <si>
    <t>SEGUROS BANRESERCA SA</t>
  </si>
  <si>
    <t>NOMINA PERSONAL DE CARCTER EVENTUAL</t>
  </si>
  <si>
    <t>MIGUELINA FRANCISCO RODRIGUEZ</t>
  </si>
  <si>
    <t>CONSOLCIO ENERGETICO PUNTA CANA MACAO, SA (CEPM)</t>
  </si>
  <si>
    <t>BELKIS CARMEN MINYETI DE MARTINEZ</t>
  </si>
  <si>
    <t>JOEL ISMAEL RAMON FLORES</t>
  </si>
  <si>
    <t>INMOBILIARIA LEONEL TAVERASs, SRL</t>
  </si>
  <si>
    <t>COMPAÑIA DOMINICANA DE TELEFONOS C POR A</t>
  </si>
  <si>
    <t>CORPORACION DE ACUEDUCTO Y ALCANTARILLADO DE SANTIAGO</t>
  </si>
  <si>
    <t>INST NAC DE AGUAS POTABLES Y ALCATARILLADOS</t>
  </si>
  <si>
    <t>NOMINA PERSONAL DE CARÁCTER EVENTUAL</t>
  </si>
  <si>
    <t>COMPENSACION SERVICIO DE SEGURIDAD</t>
  </si>
  <si>
    <t>REFERENCIA LABORATORIO , S.A</t>
  </si>
  <si>
    <t>COLUMBUS  NETWORDS DOMINICANA, S.A</t>
  </si>
  <si>
    <t>BUSSINES SUPLER D3, SRL</t>
  </si>
  <si>
    <t>YOU COLR r, SRL</t>
  </si>
  <si>
    <t>TAMAIRA GROUPS , SRL</t>
  </si>
  <si>
    <t>ARMANDO ALQUIMIDES PEGUERO FABIAN</t>
  </si>
  <si>
    <t>PAGO HORAS EXTRAORDINARIAS</t>
  </si>
  <si>
    <t>BRIMADA SRL</t>
  </si>
  <si>
    <t>IMPORTEK DOMINICANA, SRL</t>
  </si>
  <si>
    <t>INTERMEDIACION Y NEGOCIOS MARTES RAMIREZ, SRL</t>
  </si>
  <si>
    <t>HIELO Y AGUA BUENA , SRL</t>
  </si>
  <si>
    <t>BALANCE AL 31 DE ENERO 2025</t>
  </si>
  <si>
    <t>TRANSF. GASTOS OPERACIONALES Y SUELDOS ENERO 2025</t>
  </si>
  <si>
    <t>TRANSF. CORRIENTE MAQ. TRAGAMONEDAS ENERO 2025</t>
  </si>
  <si>
    <t>44.05 kb</t>
  </si>
  <si>
    <t xml:space="preserve">Fecha: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</si>
</sst>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14" fontId="5" fillId="0" borderId="6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164" fontId="3" fillId="0" borderId="6" xfId="1" applyFont="1" applyFill="1" applyBorder="1" applyAlignment="1">
      <alignment horizontal="right"/>
    </xf>
    <xf numFmtId="164" fontId="5" fillId="0" borderId="6" xfId="1" applyFont="1" applyFill="1" applyBorder="1" applyAlignment="1">
      <alignment wrapText="1"/>
    </xf>
    <xf numFmtId="2" fontId="5" fillId="0" borderId="5" xfId="1" applyNumberFormat="1" applyFont="1" applyFill="1" applyBorder="1" applyAlignment="1">
      <alignment horizontal="right" wrapText="1"/>
    </xf>
    <xf numFmtId="49" fontId="2" fillId="0" borderId="5" xfId="0" applyNumberFormat="1" applyFont="1" applyBorder="1" applyAlignment="1">
      <alignment horizontal="center" wrapText="1"/>
    </xf>
    <xf numFmtId="164" fontId="0" fillId="0" borderId="0" xfId="1" applyFont="1"/>
    <xf numFmtId="164" fontId="5" fillId="4" borderId="4" xfId="1" applyFont="1" applyFill="1" applyBorder="1" applyAlignment="1">
      <alignment wrapText="1"/>
    </xf>
    <xf numFmtId="164" fontId="0" fillId="0" borderId="0" xfId="0" applyNumberFormat="1"/>
    <xf numFmtId="14" fontId="5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 wrapText="1" readingOrder="1"/>
    </xf>
    <xf numFmtId="0" fontId="5" fillId="0" borderId="0" xfId="0" applyFont="1" applyAlignment="1" applyProtection="1">
      <alignment vertical="center"/>
      <protection locked="0"/>
    </xf>
    <xf numFmtId="0" fontId="5" fillId="4" borderId="8" xfId="0" applyFont="1" applyFill="1" applyBorder="1" applyAlignment="1" applyProtection="1">
      <alignment vertical="top" wrapText="1"/>
      <protection locked="0"/>
    </xf>
    <xf numFmtId="0" fontId="5" fillId="4" borderId="9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>
      <alignment readingOrder="1"/>
    </xf>
    <xf numFmtId="0" fontId="7" fillId="0" borderId="0" xfId="0" applyFont="1" applyAlignment="1">
      <alignment horizontal="center" readingOrder="1"/>
    </xf>
    <xf numFmtId="43" fontId="2" fillId="0" borderId="0" xfId="0" applyNumberFormat="1" applyFont="1"/>
    <xf numFmtId="43" fontId="7" fillId="0" borderId="0" xfId="0" applyNumberFormat="1" applyFont="1" applyAlignment="1">
      <alignment wrapText="1" readingOrder="1"/>
    </xf>
    <xf numFmtId="0" fontId="7" fillId="0" borderId="0" xfId="0" applyFont="1" applyAlignment="1">
      <alignment horizontal="center" vertical="center" readingOrder="1"/>
    </xf>
    <xf numFmtId="49" fontId="10" fillId="0" borderId="6" xfId="0" applyNumberFormat="1" applyFont="1" applyBorder="1" applyAlignment="1">
      <alignment horizontal="left"/>
    </xf>
    <xf numFmtId="49" fontId="11" fillId="0" borderId="6" xfId="0" applyNumberFormat="1" applyFont="1" applyBorder="1" applyAlignment="1">
      <alignment horizontal="left"/>
    </xf>
    <xf numFmtId="49" fontId="11" fillId="0" borderId="0" xfId="0" applyNumberFormat="1" applyFont="1" applyAlignment="1">
      <alignment horizontal="left"/>
    </xf>
    <xf numFmtId="49" fontId="2" fillId="3" borderId="5" xfId="0" applyNumberFormat="1" applyFont="1" applyFill="1" applyBorder="1" applyAlignment="1">
      <alignment horizontal="center" wrapText="1"/>
    </xf>
    <xf numFmtId="0" fontId="12" fillId="0" borderId="6" xfId="0" applyFont="1" applyBorder="1"/>
    <xf numFmtId="49" fontId="0" fillId="0" borderId="0" xfId="0" applyNumberFormat="1"/>
    <xf numFmtId="164" fontId="5" fillId="4" borderId="4" xfId="1" applyFont="1" applyFill="1" applyBorder="1" applyAlignment="1" applyProtection="1">
      <alignment vertical="top" wrapText="1"/>
      <protection locked="0"/>
    </xf>
    <xf numFmtId="14" fontId="5" fillId="0" borderId="0" xfId="0" applyNumberFormat="1" applyFont="1" applyAlignment="1">
      <alignment horizontal="left" vertical="center" wrapText="1"/>
    </xf>
    <xf numFmtId="18" fontId="5" fillId="0" borderId="0" xfId="0" applyNumberFormat="1" applyFont="1" applyAlignment="1">
      <alignment horizontal="left" vertical="center" wrapText="1"/>
    </xf>
    <xf numFmtId="43" fontId="0" fillId="0" borderId="0" xfId="0" applyNumberFormat="1"/>
    <xf numFmtId="39" fontId="5" fillId="0" borderId="6" xfId="1" applyNumberFormat="1" applyFont="1" applyFill="1" applyBorder="1" applyAlignment="1">
      <alignment wrapText="1"/>
    </xf>
    <xf numFmtId="164" fontId="5" fillId="4" borderId="19" xfId="1" applyFont="1" applyFill="1" applyBorder="1" applyAlignment="1" applyProtection="1">
      <alignment vertical="top" wrapText="1"/>
      <protection locked="0"/>
    </xf>
    <xf numFmtId="49" fontId="11" fillId="0" borderId="6" xfId="0" applyNumberFormat="1" applyFont="1" applyBorder="1" applyAlignment="1">
      <alignment horizontal="center"/>
    </xf>
    <xf numFmtId="15" fontId="11" fillId="0" borderId="6" xfId="0" applyNumberFormat="1" applyFont="1" applyBorder="1" applyAlignment="1">
      <alignment horizontal="center"/>
    </xf>
    <xf numFmtId="2" fontId="13" fillId="0" borderId="6" xfId="1" applyNumberFormat="1" applyFont="1" applyFill="1" applyBorder="1" applyAlignment="1">
      <alignment wrapText="1"/>
    </xf>
    <xf numFmtId="4" fontId="11" fillId="0" borderId="6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center" readingOrder="1"/>
    </xf>
    <xf numFmtId="0" fontId="2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 readingOrder="1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1426030</xdr:colOff>
      <xdr:row>0</xdr:row>
      <xdr:rowOff>28575</xdr:rowOff>
    </xdr:from>
    <xdr:to>
      <xdr:col>2</xdr:col>
      <xdr:colOff>2860222</xdr:colOff>
      <xdr:row>3</xdr:row>
      <xdr:rowOff>5442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2E033810-02BC-4722-BBF8-A6D5B381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905" y="28575"/>
          <a:ext cx="1434192" cy="57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4</xdr:col>
      <xdr:colOff>695325</xdr:colOff>
      <xdr:row>90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8149E3-FDAD-4496-95C5-AC9C87F347AC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6878300"/>
          <a:ext cx="10115550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tabSelected="1" zoomScaleNormal="100" workbookViewId="0">
      <selection activeCell="C81" sqref="C81"/>
    </sheetView>
  </sheetViews>
  <sheetFormatPr baseColWidth="10" defaultRowHeight="15.75" x14ac:dyDescent="0.25"/>
  <cols>
    <col min="1" max="1" width="18.28515625" style="12" customWidth="1"/>
    <col min="2" max="2" width="12.42578125" style="12" bestFit="1" customWidth="1"/>
    <col min="3" max="3" width="112.28515625" style="14" bestFit="1" customWidth="1"/>
    <col min="4" max="4" width="16.5703125" style="14" customWidth="1"/>
    <col min="5" max="5" width="17.140625" style="14" customWidth="1"/>
    <col min="6" max="6" width="18.140625" style="4" customWidth="1"/>
    <col min="7" max="7" width="0.140625" hidden="1" customWidth="1"/>
    <col min="8" max="8" width="51.42578125" customWidth="1"/>
    <col min="10" max="10" width="25.28515625" customWidth="1"/>
    <col min="11" max="11" width="15" style="19" bestFit="1" customWidth="1"/>
    <col min="12" max="12" width="25.28515625" bestFit="1" customWidth="1"/>
    <col min="13" max="13" width="22.140625" bestFit="1" customWidth="1"/>
    <col min="14" max="14" width="20.7109375" bestFit="1" customWidth="1"/>
    <col min="15" max="15" width="20.28515625" bestFit="1" customWidth="1"/>
    <col min="16" max="16" width="10.140625" bestFit="1" customWidth="1"/>
    <col min="17" max="17" width="13.140625" bestFit="1" customWidth="1"/>
  </cols>
  <sheetData>
    <row r="1" spans="1:9" x14ac:dyDescent="0.25">
      <c r="A1" s="1"/>
      <c r="B1" s="1"/>
      <c r="C1" s="2"/>
      <c r="D1" s="2"/>
      <c r="E1" s="2"/>
      <c r="F1" s="3"/>
    </row>
    <row r="2" spans="1:9" x14ac:dyDescent="0.25">
      <c r="A2" s="1"/>
      <c r="B2" s="1"/>
      <c r="C2" s="2"/>
      <c r="D2" s="2"/>
      <c r="E2" s="2"/>
      <c r="F2" s="3"/>
    </row>
    <row r="3" spans="1:9" x14ac:dyDescent="0.25">
      <c r="A3" s="1"/>
      <c r="B3" s="1"/>
      <c r="C3" s="2"/>
      <c r="D3" s="2"/>
      <c r="E3" s="2"/>
      <c r="F3" s="3"/>
    </row>
    <row r="4" spans="1:9" ht="15.75" customHeight="1" x14ac:dyDescent="0.25">
      <c r="A4" s="50" t="s">
        <v>0</v>
      </c>
      <c r="B4" s="50"/>
      <c r="C4" s="50"/>
      <c r="D4" s="50"/>
      <c r="E4" s="50"/>
      <c r="F4" s="50"/>
    </row>
    <row r="5" spans="1:9" ht="16.5" customHeight="1" thickBot="1" x14ac:dyDescent="0.3">
      <c r="A5" s="51" t="s">
        <v>92</v>
      </c>
      <c r="B5" s="51"/>
      <c r="C5" s="51"/>
      <c r="D5" s="51"/>
      <c r="E5" s="51"/>
      <c r="F5" s="51"/>
    </row>
    <row r="6" spans="1:9" ht="15.75" customHeight="1" x14ac:dyDescent="0.25">
      <c r="A6" s="52" t="s">
        <v>1</v>
      </c>
      <c r="B6" s="53"/>
      <c r="C6" s="5" t="s">
        <v>2</v>
      </c>
      <c r="D6" s="5"/>
      <c r="E6" s="3"/>
      <c r="F6" s="3"/>
    </row>
    <row r="7" spans="1:9" ht="15.75" customHeight="1" x14ac:dyDescent="0.25">
      <c r="A7" s="54" t="s">
        <v>3</v>
      </c>
      <c r="B7" s="55"/>
      <c r="C7" s="5"/>
      <c r="D7" s="5"/>
      <c r="E7" s="66" t="s">
        <v>196</v>
      </c>
      <c r="F7" s="39">
        <v>45701</v>
      </c>
    </row>
    <row r="8" spans="1:9" ht="15.75" customHeight="1" x14ac:dyDescent="0.25">
      <c r="A8" s="48" t="s">
        <v>4</v>
      </c>
      <c r="B8" s="49"/>
      <c r="C8" s="5"/>
      <c r="D8" s="5"/>
      <c r="E8" s="66" t="s">
        <v>24</v>
      </c>
      <c r="F8" s="40" t="s">
        <v>90</v>
      </c>
    </row>
    <row r="9" spans="1:9" ht="16.5" thickBot="1" x14ac:dyDescent="0.3">
      <c r="A9" s="59">
        <v>100116000</v>
      </c>
      <c r="B9" s="60"/>
      <c r="C9" s="2"/>
      <c r="D9" s="2"/>
      <c r="E9" s="67" t="s">
        <v>39</v>
      </c>
      <c r="F9" s="24" t="s">
        <v>40</v>
      </c>
    </row>
    <row r="10" spans="1:9" ht="16.5" thickBot="1" x14ac:dyDescent="0.3">
      <c r="A10" s="1"/>
      <c r="B10" s="1"/>
      <c r="C10" s="2"/>
      <c r="D10" s="2"/>
      <c r="E10" s="67" t="s">
        <v>41</v>
      </c>
      <c r="F10" s="24" t="s">
        <v>195</v>
      </c>
    </row>
    <row r="11" spans="1:9" ht="32.25" thickBot="1" x14ac:dyDescent="0.3">
      <c r="A11" s="6" t="s">
        <v>5</v>
      </c>
      <c r="B11" s="7" t="s">
        <v>6</v>
      </c>
      <c r="C11" s="8" t="s">
        <v>7</v>
      </c>
      <c r="D11" s="7" t="s">
        <v>8</v>
      </c>
      <c r="E11" s="7" t="s">
        <v>9</v>
      </c>
      <c r="F11" s="9" t="s">
        <v>10</v>
      </c>
    </row>
    <row r="12" spans="1:9" x14ac:dyDescent="0.25">
      <c r="A12" s="10" t="s">
        <v>11</v>
      </c>
      <c r="B12" s="11">
        <v>45658</v>
      </c>
      <c r="C12" s="36" t="s">
        <v>91</v>
      </c>
      <c r="D12" s="17">
        <v>0</v>
      </c>
      <c r="E12" s="17">
        <v>0</v>
      </c>
      <c r="F12" s="17">
        <f>+D12</f>
        <v>0</v>
      </c>
    </row>
    <row r="13" spans="1:9" x14ac:dyDescent="0.25">
      <c r="A13" s="35" t="s">
        <v>89</v>
      </c>
      <c r="B13" s="11">
        <v>45680</v>
      </c>
      <c r="C13" s="36" t="s">
        <v>193</v>
      </c>
      <c r="D13" s="16">
        <v>155417011.75</v>
      </c>
      <c r="E13" s="17">
        <v>0</v>
      </c>
      <c r="F13" s="15">
        <f>+F12+D13</f>
        <v>155417011.75</v>
      </c>
      <c r="H13" s="21"/>
    </row>
    <row r="14" spans="1:9" x14ac:dyDescent="0.25">
      <c r="A14" s="35" t="s">
        <v>93</v>
      </c>
      <c r="B14" s="11">
        <v>45680</v>
      </c>
      <c r="C14" s="36" t="s">
        <v>194</v>
      </c>
      <c r="D14" s="16">
        <v>6113483.5</v>
      </c>
      <c r="E14" s="17">
        <v>0</v>
      </c>
      <c r="F14" s="15">
        <f t="shared" ref="F14" si="0">+F13+D14</f>
        <v>161530495.25</v>
      </c>
    </row>
    <row r="15" spans="1:9" x14ac:dyDescent="0.25">
      <c r="A15" s="18" t="s">
        <v>94</v>
      </c>
      <c r="B15" s="22">
        <v>45684</v>
      </c>
      <c r="C15" s="36" t="s">
        <v>161</v>
      </c>
      <c r="D15" s="42">
        <v>194836.35</v>
      </c>
      <c r="E15" s="17">
        <v>0</v>
      </c>
      <c r="F15" s="15">
        <f>+F14+D15</f>
        <v>161725331.59999999</v>
      </c>
    </row>
    <row r="16" spans="1:9" x14ac:dyDescent="0.25">
      <c r="A16" s="44" t="s">
        <v>95</v>
      </c>
      <c r="B16" s="45" t="s">
        <v>154</v>
      </c>
      <c r="C16" s="33" t="s">
        <v>34</v>
      </c>
      <c r="D16" s="46">
        <v>0</v>
      </c>
      <c r="E16" s="47">
        <v>655310.96</v>
      </c>
      <c r="F16" s="15">
        <f>+F15-E16</f>
        <v>161070020.63999999</v>
      </c>
      <c r="G16" s="32" t="s">
        <v>42</v>
      </c>
      <c r="I16" s="37"/>
    </row>
    <row r="17" spans="1:7" x14ac:dyDescent="0.25">
      <c r="A17" s="44" t="s">
        <v>96</v>
      </c>
      <c r="B17" s="45" t="s">
        <v>155</v>
      </c>
      <c r="C17" s="33" t="s">
        <v>162</v>
      </c>
      <c r="D17" s="46">
        <v>0</v>
      </c>
      <c r="E17" s="47">
        <v>191464.4</v>
      </c>
      <c r="F17" s="15">
        <f t="shared" ref="F17:F75" si="1">+F16-E17</f>
        <v>160878556.23999998</v>
      </c>
      <c r="G17" s="32" t="s">
        <v>43</v>
      </c>
    </row>
    <row r="18" spans="1:7" x14ac:dyDescent="0.25">
      <c r="A18" s="44" t="s">
        <v>97</v>
      </c>
      <c r="B18" s="45" t="s">
        <v>155</v>
      </c>
      <c r="C18" s="33" t="s">
        <v>88</v>
      </c>
      <c r="D18" s="46">
        <v>0</v>
      </c>
      <c r="E18" s="47">
        <v>167749.56</v>
      </c>
      <c r="F18" s="15">
        <f t="shared" si="1"/>
        <v>160710806.67999998</v>
      </c>
      <c r="G18" s="32" t="s">
        <v>44</v>
      </c>
    </row>
    <row r="19" spans="1:7" x14ac:dyDescent="0.25">
      <c r="A19" s="44" t="s">
        <v>98</v>
      </c>
      <c r="B19" s="45" t="s">
        <v>155</v>
      </c>
      <c r="C19" s="33" t="s">
        <v>163</v>
      </c>
      <c r="D19" s="46">
        <v>0</v>
      </c>
      <c r="E19" s="47">
        <v>215109.1</v>
      </c>
      <c r="F19" s="15">
        <f t="shared" si="1"/>
        <v>160495697.57999998</v>
      </c>
      <c r="G19" s="32" t="s">
        <v>45</v>
      </c>
    </row>
    <row r="20" spans="1:7" x14ac:dyDescent="0.25">
      <c r="A20" s="44" t="s">
        <v>99</v>
      </c>
      <c r="B20" s="45" t="s">
        <v>155</v>
      </c>
      <c r="C20" s="33" t="s">
        <v>33</v>
      </c>
      <c r="D20" s="46">
        <v>0</v>
      </c>
      <c r="E20" s="47">
        <v>68128</v>
      </c>
      <c r="F20" s="15">
        <f t="shared" si="1"/>
        <v>160427569.57999998</v>
      </c>
      <c r="G20" s="32" t="s">
        <v>12</v>
      </c>
    </row>
    <row r="21" spans="1:7" x14ac:dyDescent="0.25">
      <c r="A21" s="44" t="s">
        <v>100</v>
      </c>
      <c r="B21" s="45" t="s">
        <v>155</v>
      </c>
      <c r="C21" s="33" t="s">
        <v>20</v>
      </c>
      <c r="D21" s="46">
        <v>0</v>
      </c>
      <c r="E21" s="47">
        <v>14341.98</v>
      </c>
      <c r="F21" s="15">
        <f t="shared" si="1"/>
        <v>160413227.59999999</v>
      </c>
      <c r="G21" s="32" t="s">
        <v>12</v>
      </c>
    </row>
    <row r="22" spans="1:7" x14ac:dyDescent="0.25">
      <c r="A22" s="44" t="s">
        <v>101</v>
      </c>
      <c r="B22" s="45" t="s">
        <v>155</v>
      </c>
      <c r="C22" s="33" t="s">
        <v>15</v>
      </c>
      <c r="D22" s="46">
        <v>0</v>
      </c>
      <c r="E22" s="47">
        <v>5584</v>
      </c>
      <c r="F22" s="15">
        <f t="shared" si="1"/>
        <v>160407643.59999999</v>
      </c>
      <c r="G22" s="32" t="s">
        <v>46</v>
      </c>
    </row>
    <row r="23" spans="1:7" x14ac:dyDescent="0.25">
      <c r="A23" s="44" t="s">
        <v>102</v>
      </c>
      <c r="B23" s="45" t="s">
        <v>155</v>
      </c>
      <c r="C23" s="33" t="s">
        <v>23</v>
      </c>
      <c r="D23" s="46">
        <v>0</v>
      </c>
      <c r="E23" s="47">
        <v>496870.57</v>
      </c>
      <c r="F23" s="15">
        <f t="shared" si="1"/>
        <v>159910773.03</v>
      </c>
      <c r="G23" s="32" t="s">
        <v>47</v>
      </c>
    </row>
    <row r="24" spans="1:7" x14ac:dyDescent="0.25">
      <c r="A24" s="44" t="s">
        <v>103</v>
      </c>
      <c r="B24" s="45" t="s">
        <v>155</v>
      </c>
      <c r="C24" s="33" t="s">
        <v>164</v>
      </c>
      <c r="D24" s="46">
        <v>0</v>
      </c>
      <c r="E24" s="47">
        <v>5880</v>
      </c>
      <c r="F24" s="15">
        <f t="shared" si="1"/>
        <v>159904893.03</v>
      </c>
      <c r="G24" s="32" t="s">
        <v>48</v>
      </c>
    </row>
    <row r="25" spans="1:7" x14ac:dyDescent="0.25">
      <c r="A25" s="44" t="s">
        <v>104</v>
      </c>
      <c r="B25" s="45" t="s">
        <v>155</v>
      </c>
      <c r="C25" s="33" t="s">
        <v>165</v>
      </c>
      <c r="D25" s="46">
        <v>0</v>
      </c>
      <c r="E25" s="47">
        <v>27500</v>
      </c>
      <c r="F25" s="15">
        <f t="shared" si="1"/>
        <v>159877393.03</v>
      </c>
      <c r="G25" s="32" t="s">
        <v>49</v>
      </c>
    </row>
    <row r="26" spans="1:7" x14ac:dyDescent="0.25">
      <c r="A26" s="44" t="s">
        <v>105</v>
      </c>
      <c r="B26" s="45" t="s">
        <v>155</v>
      </c>
      <c r="C26" s="33" t="s">
        <v>166</v>
      </c>
      <c r="D26" s="46">
        <v>0</v>
      </c>
      <c r="E26" s="47">
        <v>753000</v>
      </c>
      <c r="F26" s="15">
        <f t="shared" si="1"/>
        <v>159124393.03</v>
      </c>
      <c r="G26" s="32" t="s">
        <v>50</v>
      </c>
    </row>
    <row r="27" spans="1:7" x14ac:dyDescent="0.25">
      <c r="A27" s="44" t="s">
        <v>106</v>
      </c>
      <c r="B27" s="45" t="s">
        <v>155</v>
      </c>
      <c r="C27" s="33" t="s">
        <v>167</v>
      </c>
      <c r="D27" s="46">
        <v>0</v>
      </c>
      <c r="E27" s="47">
        <v>30827952.800000001</v>
      </c>
      <c r="F27" s="15">
        <f t="shared" si="1"/>
        <v>128296440.23</v>
      </c>
      <c r="G27" s="32" t="s">
        <v>51</v>
      </c>
    </row>
    <row r="28" spans="1:7" x14ac:dyDescent="0.25">
      <c r="A28" s="44" t="s">
        <v>107</v>
      </c>
      <c r="B28" s="45" t="s">
        <v>155</v>
      </c>
      <c r="C28" s="33" t="s">
        <v>168</v>
      </c>
      <c r="D28" s="46">
        <v>0</v>
      </c>
      <c r="E28" s="47">
        <v>49086668.68</v>
      </c>
      <c r="F28" s="15">
        <f t="shared" si="1"/>
        <v>79209771.550000012</v>
      </c>
      <c r="G28" s="32" t="s">
        <v>52</v>
      </c>
    </row>
    <row r="29" spans="1:7" x14ac:dyDescent="0.25">
      <c r="A29" s="44" t="s">
        <v>108</v>
      </c>
      <c r="B29" s="45" t="s">
        <v>155</v>
      </c>
      <c r="C29" s="33" t="s">
        <v>169</v>
      </c>
      <c r="D29" s="46">
        <v>0</v>
      </c>
      <c r="E29" s="47">
        <v>10530.71</v>
      </c>
      <c r="F29" s="15">
        <f t="shared" si="1"/>
        <v>79199240.840000018</v>
      </c>
      <c r="G29" s="32" t="s">
        <v>53</v>
      </c>
    </row>
    <row r="30" spans="1:7" x14ac:dyDescent="0.25">
      <c r="A30" s="44" t="s">
        <v>109</v>
      </c>
      <c r="B30" s="45" t="s">
        <v>156</v>
      </c>
      <c r="C30" s="33" t="s">
        <v>170</v>
      </c>
      <c r="D30" s="46">
        <v>0</v>
      </c>
      <c r="E30" s="47">
        <v>266667</v>
      </c>
      <c r="F30" s="15">
        <f t="shared" si="1"/>
        <v>78932573.840000018</v>
      </c>
      <c r="G30" s="32" t="s">
        <v>54</v>
      </c>
    </row>
    <row r="31" spans="1:7" x14ac:dyDescent="0.25">
      <c r="A31" s="44" t="s">
        <v>110</v>
      </c>
      <c r="B31" s="45" t="s">
        <v>157</v>
      </c>
      <c r="C31" s="33" t="s">
        <v>167</v>
      </c>
      <c r="D31" s="46">
        <v>0</v>
      </c>
      <c r="E31" s="47">
        <v>379354.94</v>
      </c>
      <c r="F31" s="15">
        <f t="shared" si="1"/>
        <v>78553218.900000021</v>
      </c>
      <c r="G31" s="32" t="s">
        <v>12</v>
      </c>
    </row>
    <row r="32" spans="1:7" x14ac:dyDescent="0.25">
      <c r="A32" s="44" t="s">
        <v>111</v>
      </c>
      <c r="B32" s="45" t="s">
        <v>157</v>
      </c>
      <c r="C32" s="33" t="s">
        <v>27</v>
      </c>
      <c r="D32" s="46">
        <v>0</v>
      </c>
      <c r="E32" s="47">
        <v>60363.46</v>
      </c>
      <c r="F32" s="15">
        <f t="shared" si="1"/>
        <v>78492855.440000027</v>
      </c>
      <c r="G32" s="32" t="s">
        <v>55</v>
      </c>
    </row>
    <row r="33" spans="1:7" x14ac:dyDescent="0.25">
      <c r="A33" s="44" t="s">
        <v>112</v>
      </c>
      <c r="B33" s="45" t="s">
        <v>157</v>
      </c>
      <c r="C33" s="33" t="s">
        <v>18</v>
      </c>
      <c r="D33" s="46">
        <v>0</v>
      </c>
      <c r="E33" s="47">
        <v>42254.41</v>
      </c>
      <c r="F33" s="15">
        <f t="shared" si="1"/>
        <v>78450601.030000031</v>
      </c>
      <c r="G33" s="32" t="s">
        <v>56</v>
      </c>
    </row>
    <row r="34" spans="1:7" x14ac:dyDescent="0.25">
      <c r="A34" s="44" t="s">
        <v>113</v>
      </c>
      <c r="B34" s="45" t="s">
        <v>157</v>
      </c>
      <c r="C34" s="33" t="s">
        <v>85</v>
      </c>
      <c r="D34" s="46">
        <v>0</v>
      </c>
      <c r="E34" s="47">
        <v>86730</v>
      </c>
      <c r="F34" s="15">
        <f t="shared" si="1"/>
        <v>78363871.030000031</v>
      </c>
      <c r="G34" s="32" t="s">
        <v>50</v>
      </c>
    </row>
    <row r="35" spans="1:7" x14ac:dyDescent="0.25">
      <c r="A35" s="44" t="s">
        <v>114</v>
      </c>
      <c r="B35" s="45" t="s">
        <v>157</v>
      </c>
      <c r="C35" s="33" t="s">
        <v>29</v>
      </c>
      <c r="D35" s="46">
        <v>0</v>
      </c>
      <c r="E35" s="47">
        <v>60652.13</v>
      </c>
      <c r="F35" s="15">
        <f t="shared" si="1"/>
        <v>78303218.900000036</v>
      </c>
      <c r="G35" s="32" t="s">
        <v>44</v>
      </c>
    </row>
    <row r="36" spans="1:7" x14ac:dyDescent="0.25">
      <c r="A36" s="44" t="s">
        <v>114</v>
      </c>
      <c r="B36" s="45" t="s">
        <v>157</v>
      </c>
      <c r="C36" s="33" t="s">
        <v>29</v>
      </c>
      <c r="D36" s="46">
        <v>0</v>
      </c>
      <c r="E36" s="47">
        <v>2729.49</v>
      </c>
      <c r="F36" s="15">
        <f t="shared" si="1"/>
        <v>78300489.410000041</v>
      </c>
      <c r="G36" s="32" t="s">
        <v>57</v>
      </c>
    </row>
    <row r="37" spans="1:7" x14ac:dyDescent="0.25">
      <c r="A37" s="44" t="s">
        <v>115</v>
      </c>
      <c r="B37" s="45" t="s">
        <v>157</v>
      </c>
      <c r="C37" s="33" t="s">
        <v>171</v>
      </c>
      <c r="D37" s="46">
        <v>0</v>
      </c>
      <c r="E37" s="47">
        <v>42443.06</v>
      </c>
      <c r="F37" s="15">
        <f t="shared" si="1"/>
        <v>78258046.350000039</v>
      </c>
      <c r="G37" s="32" t="s">
        <v>21</v>
      </c>
    </row>
    <row r="38" spans="1:7" x14ac:dyDescent="0.25">
      <c r="A38" s="44" t="s">
        <v>116</v>
      </c>
      <c r="B38" s="45" t="s">
        <v>157</v>
      </c>
      <c r="C38" s="33" t="s">
        <v>172</v>
      </c>
      <c r="D38" s="46">
        <v>0</v>
      </c>
      <c r="E38" s="47">
        <v>9849.23</v>
      </c>
      <c r="F38" s="15">
        <f t="shared" si="1"/>
        <v>78248197.120000035</v>
      </c>
      <c r="G38" s="32" t="s">
        <v>58</v>
      </c>
    </row>
    <row r="39" spans="1:7" x14ac:dyDescent="0.25">
      <c r="A39" s="44" t="s">
        <v>117</v>
      </c>
      <c r="B39" s="45" t="s">
        <v>157</v>
      </c>
      <c r="C39" s="33" t="s">
        <v>28</v>
      </c>
      <c r="D39" s="46">
        <v>0</v>
      </c>
      <c r="E39" s="47">
        <v>74830.73</v>
      </c>
      <c r="F39" s="15">
        <f t="shared" si="1"/>
        <v>78173366.39000003</v>
      </c>
      <c r="G39" s="32" t="s">
        <v>14</v>
      </c>
    </row>
    <row r="40" spans="1:7" x14ac:dyDescent="0.25">
      <c r="A40" s="44" t="s">
        <v>118</v>
      </c>
      <c r="B40" s="45" t="s">
        <v>157</v>
      </c>
      <c r="C40" s="33" t="s">
        <v>173</v>
      </c>
      <c r="D40" s="46">
        <v>0</v>
      </c>
      <c r="E40" s="47">
        <v>45272.6</v>
      </c>
      <c r="F40" s="15">
        <f t="shared" si="1"/>
        <v>78128093.790000036</v>
      </c>
      <c r="G40" s="32" t="s">
        <v>59</v>
      </c>
    </row>
    <row r="41" spans="1:7" x14ac:dyDescent="0.25">
      <c r="A41" s="44" t="s">
        <v>119</v>
      </c>
      <c r="B41" s="45" t="s">
        <v>157</v>
      </c>
      <c r="C41" s="33" t="s">
        <v>174</v>
      </c>
      <c r="D41" s="46">
        <v>0</v>
      </c>
      <c r="E41" s="47">
        <v>63402.58</v>
      </c>
      <c r="F41" s="15">
        <f t="shared" si="1"/>
        <v>78064691.210000038</v>
      </c>
      <c r="G41" s="32" t="s">
        <v>60</v>
      </c>
    </row>
    <row r="42" spans="1:7" x14ac:dyDescent="0.25">
      <c r="A42" s="44" t="s">
        <v>120</v>
      </c>
      <c r="B42" s="45" t="s">
        <v>157</v>
      </c>
      <c r="C42" s="33" t="s">
        <v>175</v>
      </c>
      <c r="D42" s="46">
        <v>0</v>
      </c>
      <c r="E42" s="47">
        <v>103476.73</v>
      </c>
      <c r="F42" s="15">
        <f t="shared" si="1"/>
        <v>77961214.480000034</v>
      </c>
      <c r="G42" s="32" t="s">
        <v>61</v>
      </c>
    </row>
    <row r="43" spans="1:7" x14ac:dyDescent="0.25">
      <c r="A43" s="44" t="s">
        <v>121</v>
      </c>
      <c r="B43" s="45" t="s">
        <v>157</v>
      </c>
      <c r="C43" s="33" t="s">
        <v>176</v>
      </c>
      <c r="D43" s="46">
        <v>0</v>
      </c>
      <c r="E43" s="47">
        <v>1021447.79</v>
      </c>
      <c r="F43" s="15">
        <f t="shared" si="1"/>
        <v>76939766.690000027</v>
      </c>
      <c r="G43" s="32" t="s">
        <v>22</v>
      </c>
    </row>
    <row r="44" spans="1:7" x14ac:dyDescent="0.25">
      <c r="A44" s="44" t="s">
        <v>122</v>
      </c>
      <c r="B44" s="45" t="s">
        <v>157</v>
      </c>
      <c r="C44" s="33" t="s">
        <v>83</v>
      </c>
      <c r="D44" s="46">
        <v>0</v>
      </c>
      <c r="E44" s="47">
        <v>11925</v>
      </c>
      <c r="F44" s="15">
        <f t="shared" si="1"/>
        <v>76927841.690000027</v>
      </c>
      <c r="G44" s="32" t="s">
        <v>62</v>
      </c>
    </row>
    <row r="45" spans="1:7" x14ac:dyDescent="0.25">
      <c r="A45" s="44" t="s">
        <v>123</v>
      </c>
      <c r="B45" s="45" t="s">
        <v>157</v>
      </c>
      <c r="C45" s="33" t="s">
        <v>177</v>
      </c>
      <c r="D45" s="46">
        <v>0</v>
      </c>
      <c r="E45" s="47">
        <v>41860</v>
      </c>
      <c r="F45" s="15">
        <f t="shared" si="1"/>
        <v>76885981.690000027</v>
      </c>
      <c r="G45" s="32" t="s">
        <v>63</v>
      </c>
    </row>
    <row r="46" spans="1:7" x14ac:dyDescent="0.25">
      <c r="A46" s="44" t="s">
        <v>124</v>
      </c>
      <c r="B46" s="45" t="s">
        <v>157</v>
      </c>
      <c r="C46" s="33" t="s">
        <v>178</v>
      </c>
      <c r="D46" s="46">
        <v>0</v>
      </c>
      <c r="E46" s="47">
        <v>19780</v>
      </c>
      <c r="F46" s="15">
        <f t="shared" si="1"/>
        <v>76866201.690000027</v>
      </c>
      <c r="G46" s="33" t="s">
        <v>64</v>
      </c>
    </row>
    <row r="47" spans="1:7" x14ac:dyDescent="0.25">
      <c r="A47" s="44" t="s">
        <v>125</v>
      </c>
      <c r="B47" s="45" t="s">
        <v>157</v>
      </c>
      <c r="C47" s="33" t="s">
        <v>179</v>
      </c>
      <c r="D47" s="46">
        <v>0</v>
      </c>
      <c r="E47" s="47">
        <v>230000</v>
      </c>
      <c r="F47" s="15">
        <f t="shared" si="1"/>
        <v>76636201.690000027</v>
      </c>
      <c r="G47" s="33" t="s">
        <v>65</v>
      </c>
    </row>
    <row r="48" spans="1:7" x14ac:dyDescent="0.25">
      <c r="A48" s="44" t="s">
        <v>126</v>
      </c>
      <c r="B48" s="45" t="s">
        <v>157</v>
      </c>
      <c r="C48" s="33" t="s">
        <v>180</v>
      </c>
      <c r="D48" s="46">
        <v>0</v>
      </c>
      <c r="E48" s="47">
        <v>2963000</v>
      </c>
      <c r="F48" s="15">
        <f t="shared" si="1"/>
        <v>73673201.690000027</v>
      </c>
      <c r="G48" s="33" t="s">
        <v>65</v>
      </c>
    </row>
    <row r="49" spans="1:7" x14ac:dyDescent="0.25">
      <c r="A49" s="44" t="s">
        <v>127</v>
      </c>
      <c r="B49" s="45" t="s">
        <v>158</v>
      </c>
      <c r="C49" s="33" t="s">
        <v>181</v>
      </c>
      <c r="D49" s="46">
        <v>0</v>
      </c>
      <c r="E49" s="47">
        <v>23100</v>
      </c>
      <c r="F49" s="15">
        <f t="shared" si="1"/>
        <v>73650101.690000027</v>
      </c>
      <c r="G49" s="34" t="s">
        <v>81</v>
      </c>
    </row>
    <row r="50" spans="1:7" x14ac:dyDescent="0.25">
      <c r="A50" s="44" t="s">
        <v>128</v>
      </c>
      <c r="B50" s="45" t="s">
        <v>158</v>
      </c>
      <c r="C50" s="33" t="s">
        <v>19</v>
      </c>
      <c r="D50" s="46">
        <v>0</v>
      </c>
      <c r="E50" s="47">
        <v>414178.43</v>
      </c>
      <c r="F50" s="15">
        <f t="shared" si="1"/>
        <v>73235923.26000002</v>
      </c>
      <c r="G50" s="34" t="s">
        <v>80</v>
      </c>
    </row>
    <row r="51" spans="1:7" x14ac:dyDescent="0.25">
      <c r="A51" s="44" t="s">
        <v>129</v>
      </c>
      <c r="B51" s="45" t="s">
        <v>158</v>
      </c>
      <c r="C51" s="33" t="s">
        <v>21</v>
      </c>
      <c r="D51" s="46">
        <v>0</v>
      </c>
      <c r="E51" s="47">
        <v>300840.25</v>
      </c>
      <c r="F51" s="15">
        <f t="shared" si="1"/>
        <v>72935083.01000002</v>
      </c>
      <c r="G51" s="33" t="s">
        <v>16</v>
      </c>
    </row>
    <row r="52" spans="1:7" x14ac:dyDescent="0.25">
      <c r="A52" s="44" t="s">
        <v>130</v>
      </c>
      <c r="B52" s="45" t="s">
        <v>158</v>
      </c>
      <c r="C52" s="33" t="s">
        <v>87</v>
      </c>
      <c r="D52" s="46">
        <v>0</v>
      </c>
      <c r="E52" s="47">
        <v>509573.68</v>
      </c>
      <c r="F52" s="15">
        <f t="shared" si="1"/>
        <v>72425509.330000013</v>
      </c>
      <c r="G52" s="33" t="s">
        <v>66</v>
      </c>
    </row>
    <row r="53" spans="1:7" x14ac:dyDescent="0.25">
      <c r="A53" s="44" t="s">
        <v>131</v>
      </c>
      <c r="B53" s="45" t="s">
        <v>159</v>
      </c>
      <c r="C53" s="33" t="s">
        <v>84</v>
      </c>
      <c r="D53" s="46">
        <v>0</v>
      </c>
      <c r="E53" s="47">
        <v>5544</v>
      </c>
      <c r="F53" s="15">
        <f t="shared" si="1"/>
        <v>72419965.330000013</v>
      </c>
      <c r="G53" s="33" t="s">
        <v>67</v>
      </c>
    </row>
    <row r="54" spans="1:7" x14ac:dyDescent="0.25">
      <c r="A54" s="44" t="s">
        <v>132</v>
      </c>
      <c r="B54" s="45" t="s">
        <v>159</v>
      </c>
      <c r="C54" s="33" t="s">
        <v>12</v>
      </c>
      <c r="D54" s="46">
        <v>0</v>
      </c>
      <c r="E54" s="47">
        <v>439190.72</v>
      </c>
      <c r="F54" s="15">
        <f t="shared" si="1"/>
        <v>71980774.610000014</v>
      </c>
      <c r="G54" s="33" t="s">
        <v>68</v>
      </c>
    </row>
    <row r="55" spans="1:7" x14ac:dyDescent="0.25">
      <c r="A55" s="44" t="s">
        <v>133</v>
      </c>
      <c r="B55" s="45" t="s">
        <v>159</v>
      </c>
      <c r="C55" s="33" t="s">
        <v>177</v>
      </c>
      <c r="D55" s="46">
        <v>0</v>
      </c>
      <c r="E55" s="47">
        <v>71206</v>
      </c>
      <c r="F55" s="15">
        <f t="shared" si="1"/>
        <v>71909568.610000014</v>
      </c>
      <c r="G55" s="33" t="s">
        <v>69</v>
      </c>
    </row>
    <row r="56" spans="1:7" x14ac:dyDescent="0.25">
      <c r="A56" s="44" t="s">
        <v>134</v>
      </c>
      <c r="B56" s="45" t="s">
        <v>159</v>
      </c>
      <c r="C56" s="33" t="s">
        <v>30</v>
      </c>
      <c r="D56" s="46">
        <v>0</v>
      </c>
      <c r="E56" s="47">
        <v>60152.35</v>
      </c>
      <c r="F56" s="15">
        <f t="shared" si="1"/>
        <v>71849416.26000002</v>
      </c>
      <c r="G56" s="33" t="s">
        <v>70</v>
      </c>
    </row>
    <row r="57" spans="1:7" x14ac:dyDescent="0.25">
      <c r="A57" s="44" t="s">
        <v>135</v>
      </c>
      <c r="B57" s="45" t="s">
        <v>159</v>
      </c>
      <c r="C57" s="33" t="s">
        <v>182</v>
      </c>
      <c r="D57" s="46">
        <v>0</v>
      </c>
      <c r="E57" s="47">
        <v>470239.92</v>
      </c>
      <c r="F57" s="15">
        <f t="shared" si="1"/>
        <v>71379176.340000018</v>
      </c>
      <c r="G57" s="33" t="s">
        <v>71</v>
      </c>
    </row>
    <row r="58" spans="1:7" x14ac:dyDescent="0.25">
      <c r="A58" s="44" t="s">
        <v>136</v>
      </c>
      <c r="B58" s="45" t="s">
        <v>159</v>
      </c>
      <c r="C58" s="33" t="s">
        <v>17</v>
      </c>
      <c r="D58" s="46">
        <v>0</v>
      </c>
      <c r="E58" s="47">
        <v>207384.92</v>
      </c>
      <c r="F58" s="15">
        <f t="shared" si="1"/>
        <v>71171791.420000017</v>
      </c>
      <c r="G58" s="33" t="s">
        <v>72</v>
      </c>
    </row>
    <row r="59" spans="1:7" x14ac:dyDescent="0.25">
      <c r="A59" s="44" t="s">
        <v>137</v>
      </c>
      <c r="B59" s="45" t="s">
        <v>159</v>
      </c>
      <c r="C59" s="33" t="s">
        <v>13</v>
      </c>
      <c r="D59" s="46">
        <v>0</v>
      </c>
      <c r="E59" s="47">
        <v>66399.78</v>
      </c>
      <c r="F59" s="15">
        <f t="shared" si="1"/>
        <v>71105391.640000015</v>
      </c>
      <c r="G59" s="33" t="s">
        <v>35</v>
      </c>
    </row>
    <row r="60" spans="1:7" x14ac:dyDescent="0.25">
      <c r="A60" s="44" t="s">
        <v>138</v>
      </c>
      <c r="B60" s="45" t="s">
        <v>159</v>
      </c>
      <c r="C60" s="33" t="s">
        <v>25</v>
      </c>
      <c r="D60" s="46">
        <v>0</v>
      </c>
      <c r="E60" s="47">
        <v>104007</v>
      </c>
      <c r="F60" s="15">
        <f t="shared" si="1"/>
        <v>71001384.640000015</v>
      </c>
      <c r="G60" s="33" t="s">
        <v>73</v>
      </c>
    </row>
    <row r="61" spans="1:7" x14ac:dyDescent="0.25">
      <c r="A61" s="44" t="s">
        <v>139</v>
      </c>
      <c r="B61" s="45" t="s">
        <v>159</v>
      </c>
      <c r="C61" s="33" t="s">
        <v>31</v>
      </c>
      <c r="D61" s="46">
        <v>0</v>
      </c>
      <c r="E61" s="47">
        <v>77045.75</v>
      </c>
      <c r="F61" s="15">
        <f t="shared" si="1"/>
        <v>70924338.890000015</v>
      </c>
      <c r="G61" s="33" t="s">
        <v>74</v>
      </c>
    </row>
    <row r="62" spans="1:7" x14ac:dyDescent="0.25">
      <c r="A62" s="44" t="s">
        <v>140</v>
      </c>
      <c r="B62" s="45" t="s">
        <v>159</v>
      </c>
      <c r="C62" s="33" t="s">
        <v>83</v>
      </c>
      <c r="D62" s="46">
        <v>0</v>
      </c>
      <c r="E62" s="47">
        <v>11980</v>
      </c>
      <c r="F62" s="15">
        <f t="shared" si="1"/>
        <v>70912358.890000015</v>
      </c>
      <c r="G62" s="33" t="s">
        <v>37</v>
      </c>
    </row>
    <row r="63" spans="1:7" x14ac:dyDescent="0.25">
      <c r="A63" s="44" t="s">
        <v>141</v>
      </c>
      <c r="B63" s="45" t="s">
        <v>159</v>
      </c>
      <c r="C63" s="33" t="s">
        <v>183</v>
      </c>
      <c r="D63" s="46">
        <v>0</v>
      </c>
      <c r="E63" s="47">
        <v>150098.41</v>
      </c>
      <c r="F63" s="15">
        <f t="shared" si="1"/>
        <v>70762260.480000019</v>
      </c>
      <c r="G63" s="33" t="s">
        <v>34</v>
      </c>
    </row>
    <row r="64" spans="1:7" x14ac:dyDescent="0.25">
      <c r="A64" s="44" t="s">
        <v>142</v>
      </c>
      <c r="B64" s="45" t="s">
        <v>159</v>
      </c>
      <c r="C64" s="33" t="s">
        <v>86</v>
      </c>
      <c r="D64" s="46">
        <v>0</v>
      </c>
      <c r="E64" s="47">
        <v>737098.8</v>
      </c>
      <c r="F64" s="15">
        <f t="shared" si="1"/>
        <v>70025161.680000022</v>
      </c>
      <c r="G64" s="33" t="s">
        <v>23</v>
      </c>
    </row>
    <row r="65" spans="1:8" x14ac:dyDescent="0.25">
      <c r="A65" s="44" t="s">
        <v>143</v>
      </c>
      <c r="B65" s="45" t="s">
        <v>159</v>
      </c>
      <c r="C65" s="33" t="s">
        <v>38</v>
      </c>
      <c r="D65" s="46">
        <v>0</v>
      </c>
      <c r="E65" s="47">
        <v>44800</v>
      </c>
      <c r="F65" s="15">
        <f t="shared" si="1"/>
        <v>69980361.680000022</v>
      </c>
      <c r="G65" s="33" t="s">
        <v>75</v>
      </c>
    </row>
    <row r="66" spans="1:8" x14ac:dyDescent="0.25">
      <c r="A66" s="44" t="s">
        <v>144</v>
      </c>
      <c r="B66" s="45" t="s">
        <v>159</v>
      </c>
      <c r="C66" s="33" t="s">
        <v>184</v>
      </c>
      <c r="D66" s="46">
        <v>0</v>
      </c>
      <c r="E66" s="47">
        <v>4248</v>
      </c>
      <c r="F66" s="15">
        <f t="shared" si="1"/>
        <v>69976113.680000022</v>
      </c>
      <c r="G66" s="33" t="s">
        <v>48</v>
      </c>
    </row>
    <row r="67" spans="1:8" x14ac:dyDescent="0.25">
      <c r="A67" s="44" t="s">
        <v>145</v>
      </c>
      <c r="B67" s="45" t="s">
        <v>159</v>
      </c>
      <c r="C67" s="33" t="s">
        <v>185</v>
      </c>
      <c r="D67" s="46">
        <v>0</v>
      </c>
      <c r="E67" s="47">
        <v>71220</v>
      </c>
      <c r="F67" s="15">
        <f t="shared" si="1"/>
        <v>69904893.680000022</v>
      </c>
      <c r="G67" s="33" t="s">
        <v>76</v>
      </c>
    </row>
    <row r="68" spans="1:8" x14ac:dyDescent="0.25">
      <c r="A68" s="44" t="s">
        <v>146</v>
      </c>
      <c r="B68" s="45" t="s">
        <v>159</v>
      </c>
      <c r="C68" s="33" t="s">
        <v>186</v>
      </c>
      <c r="D68" s="46">
        <v>0</v>
      </c>
      <c r="E68" s="47">
        <v>72111.12</v>
      </c>
      <c r="F68" s="15">
        <f t="shared" si="1"/>
        <v>69832782.560000017</v>
      </c>
      <c r="G68" s="33" t="s">
        <v>77</v>
      </c>
    </row>
    <row r="69" spans="1:8" x14ac:dyDescent="0.25">
      <c r="A69" s="44" t="s">
        <v>147</v>
      </c>
      <c r="B69" s="45" t="s">
        <v>160</v>
      </c>
      <c r="C69" s="33" t="s">
        <v>187</v>
      </c>
      <c r="D69" s="46">
        <v>0</v>
      </c>
      <c r="E69" s="47">
        <v>614091.15</v>
      </c>
      <c r="F69" s="15">
        <f t="shared" si="1"/>
        <v>69218691.410000011</v>
      </c>
      <c r="G69" s="33" t="s">
        <v>78</v>
      </c>
    </row>
    <row r="70" spans="1:8" x14ac:dyDescent="0.25">
      <c r="A70" s="44" t="s">
        <v>148</v>
      </c>
      <c r="B70" s="45" t="s">
        <v>160</v>
      </c>
      <c r="C70" s="33" t="s">
        <v>12</v>
      </c>
      <c r="D70" s="46">
        <v>0</v>
      </c>
      <c r="E70" s="47">
        <v>482295.36</v>
      </c>
      <c r="F70" s="15">
        <f t="shared" si="1"/>
        <v>68736396.050000012</v>
      </c>
      <c r="G70" s="33" t="s">
        <v>26</v>
      </c>
    </row>
    <row r="71" spans="1:8" x14ac:dyDescent="0.25">
      <c r="A71" s="44" t="s">
        <v>149</v>
      </c>
      <c r="B71" s="45" t="s">
        <v>160</v>
      </c>
      <c r="C71" s="33" t="s">
        <v>188</v>
      </c>
      <c r="D71" s="46">
        <v>0</v>
      </c>
      <c r="E71" s="47">
        <v>349255.67999999999</v>
      </c>
      <c r="F71" s="15">
        <f t="shared" si="1"/>
        <v>68387140.370000005</v>
      </c>
      <c r="G71" s="33" t="s">
        <v>32</v>
      </c>
    </row>
    <row r="72" spans="1:8" x14ac:dyDescent="0.25">
      <c r="A72" s="44" t="s">
        <v>150</v>
      </c>
      <c r="B72" s="45" t="s">
        <v>160</v>
      </c>
      <c r="C72" s="33" t="s">
        <v>12</v>
      </c>
      <c r="D72" s="46">
        <v>0</v>
      </c>
      <c r="E72" s="47">
        <v>183700</v>
      </c>
      <c r="F72" s="15">
        <f t="shared" si="1"/>
        <v>68203440.370000005</v>
      </c>
      <c r="G72" s="33" t="s">
        <v>30</v>
      </c>
    </row>
    <row r="73" spans="1:8" x14ac:dyDescent="0.25">
      <c r="A73" s="44" t="s">
        <v>151</v>
      </c>
      <c r="B73" s="45" t="s">
        <v>160</v>
      </c>
      <c r="C73" s="33" t="s">
        <v>189</v>
      </c>
      <c r="D73" s="46">
        <v>0</v>
      </c>
      <c r="E73" s="47">
        <v>729767.46</v>
      </c>
      <c r="F73" s="15">
        <f t="shared" si="1"/>
        <v>67473672.910000011</v>
      </c>
      <c r="G73" s="33" t="s">
        <v>68</v>
      </c>
    </row>
    <row r="74" spans="1:8" x14ac:dyDescent="0.25">
      <c r="A74" s="44" t="s">
        <v>152</v>
      </c>
      <c r="B74" s="45" t="s">
        <v>160</v>
      </c>
      <c r="C74" s="33" t="s">
        <v>190</v>
      </c>
      <c r="D74" s="46">
        <v>0</v>
      </c>
      <c r="E74" s="47">
        <v>67875</v>
      </c>
      <c r="F74" s="15">
        <f t="shared" si="1"/>
        <v>67405797.910000011</v>
      </c>
      <c r="G74" s="33" t="s">
        <v>79</v>
      </c>
    </row>
    <row r="75" spans="1:8" ht="16.5" thickBot="1" x14ac:dyDescent="0.3">
      <c r="A75" s="44" t="s">
        <v>153</v>
      </c>
      <c r="B75" s="45" t="s">
        <v>160</v>
      </c>
      <c r="C75" s="33" t="s">
        <v>191</v>
      </c>
      <c r="D75" s="46">
        <v>0</v>
      </c>
      <c r="E75" s="47">
        <v>14520</v>
      </c>
      <c r="F75" s="15">
        <f t="shared" si="1"/>
        <v>67391277.910000011</v>
      </c>
      <c r="G75" s="33" t="s">
        <v>36</v>
      </c>
    </row>
    <row r="76" spans="1:8" ht="16.5" customHeight="1" thickBot="1" x14ac:dyDescent="0.3">
      <c r="A76" s="61" t="s">
        <v>82</v>
      </c>
      <c r="B76" s="62"/>
      <c r="C76" s="63"/>
      <c r="D76" s="43">
        <f>SUM(D12:D75)</f>
        <v>161725331.59999999</v>
      </c>
      <c r="E76" s="43">
        <f>SUM(E12:E75)</f>
        <v>94334053.689999998</v>
      </c>
      <c r="F76" s="38"/>
    </row>
    <row r="77" spans="1:8" ht="16.5" customHeight="1" thickBot="1" x14ac:dyDescent="0.3">
      <c r="A77" s="64" t="s">
        <v>192</v>
      </c>
      <c r="B77" s="65"/>
      <c r="C77" s="65"/>
      <c r="D77" s="25"/>
      <c r="E77" s="26"/>
      <c r="F77" s="20">
        <f>+F75</f>
        <v>67391277.910000011</v>
      </c>
      <c r="H77" s="41"/>
    </row>
    <row r="78" spans="1:8" x14ac:dyDescent="0.25">
      <c r="A78" s="4"/>
      <c r="B78" s="4"/>
      <c r="C78" s="4"/>
      <c r="D78" s="4"/>
      <c r="E78" s="4"/>
      <c r="H78" s="21"/>
    </row>
    <row r="79" spans="1:8" x14ac:dyDescent="0.25">
      <c r="A79" s="4"/>
      <c r="B79" s="4"/>
      <c r="C79" s="4"/>
      <c r="D79" s="4"/>
      <c r="E79" s="29"/>
    </row>
    <row r="80" spans="1:8" x14ac:dyDescent="0.25">
      <c r="A80" s="4"/>
      <c r="B80" s="4"/>
      <c r="C80" s="4"/>
      <c r="D80" s="29"/>
      <c r="E80" s="4"/>
    </row>
    <row r="81" spans="1:6" x14ac:dyDescent="0.25">
      <c r="A81" s="4"/>
      <c r="B81" s="4"/>
      <c r="C81" s="4"/>
      <c r="D81" s="4"/>
      <c r="E81" s="4"/>
      <c r="F81" s="29"/>
    </row>
    <row r="82" spans="1:6" x14ac:dyDescent="0.25">
      <c r="A82" s="4"/>
      <c r="B82" s="4"/>
      <c r="C82" s="4"/>
      <c r="D82" s="4"/>
      <c r="E82" s="4"/>
      <c r="F82" s="29"/>
    </row>
    <row r="83" spans="1:6" ht="16.5" customHeight="1" x14ac:dyDescent="0.25">
      <c r="A83" s="57"/>
      <c r="B83" s="57"/>
      <c r="C83" s="2"/>
      <c r="D83" s="2"/>
      <c r="E83" s="2"/>
      <c r="F83" s="3"/>
    </row>
    <row r="84" spans="1:6" ht="15.75" customHeight="1" x14ac:dyDescent="0.25">
      <c r="A84" s="27"/>
      <c r="B84" s="27"/>
      <c r="C84" s="28"/>
      <c r="D84" s="27"/>
      <c r="E84" s="27"/>
      <c r="F84" s="30"/>
    </row>
    <row r="85" spans="1:6" ht="15.75" customHeight="1" x14ac:dyDescent="0.25">
      <c r="A85" s="56"/>
      <c r="B85" s="56"/>
      <c r="C85" s="31"/>
      <c r="D85" s="56"/>
      <c r="E85" s="56"/>
      <c r="F85" s="23"/>
    </row>
    <row r="86" spans="1:6" ht="15.75" customHeight="1" x14ac:dyDescent="0.25">
      <c r="A86" s="58"/>
      <c r="B86" s="58"/>
      <c r="C86" s="28"/>
      <c r="D86" s="27"/>
      <c r="E86" s="27"/>
      <c r="F86" s="27"/>
    </row>
    <row r="89" spans="1:6" x14ac:dyDescent="0.25">
      <c r="C89" s="13"/>
    </row>
  </sheetData>
  <mergeCells count="12">
    <mergeCell ref="D85:E85"/>
    <mergeCell ref="A85:B85"/>
    <mergeCell ref="A83:B83"/>
    <mergeCell ref="A86:B86"/>
    <mergeCell ref="A9:B9"/>
    <mergeCell ref="A76:C76"/>
    <mergeCell ref="A77:C77"/>
    <mergeCell ref="A8:B8"/>
    <mergeCell ref="A4:F4"/>
    <mergeCell ref="A5:F5"/>
    <mergeCell ref="A6:B6"/>
    <mergeCell ref="A7:B7"/>
  </mergeCells>
  <phoneticPr fontId="9" type="noConversion"/>
  <pageMargins left="0.83" right="0.7" top="0.75" bottom="0.75" header="0.3" footer="0.3"/>
  <pageSetup paperSize="9"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3" ma:contentTypeDescription="Crear nuevo documento." ma:contentTypeScope="" ma:versionID="c2095bbc2d8763a40d0cfb1ef03d5fcf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9ff861b51af939b81a2a0bfcbde0637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3BD6D3-16CE-4E50-AA57-FB1B2F7B76BA}">
  <ds:schemaRefs>
    <ds:schemaRef ds:uri="http://schemas.microsoft.com/office/2006/metadata/properties"/>
    <ds:schemaRef ds:uri="http://schemas.microsoft.com/office/infopath/2007/PartnerControls"/>
    <ds:schemaRef ds:uri="191159f0-d269-4be3-b46f-1528f0aa7b35"/>
    <ds:schemaRef ds:uri="f1a36d1d-db40-4e71-bb09-07986533af5b"/>
  </ds:schemaRefs>
</ds:datastoreItem>
</file>

<file path=customXml/itemProps2.xml><?xml version="1.0" encoding="utf-8"?>
<ds:datastoreItem xmlns:ds="http://schemas.openxmlformats.org/officeDocument/2006/customXml" ds:itemID="{98289BD4-6C5B-4687-ABC7-CD687AEE3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072AC2-4A6C-4048-9DCE-4F391228E8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Francisco Medina</cp:lastModifiedBy>
  <cp:lastPrinted>2025-02-11T14:39:49Z</cp:lastPrinted>
  <dcterms:created xsi:type="dcterms:W3CDTF">2015-06-05T18:19:34Z</dcterms:created>
  <dcterms:modified xsi:type="dcterms:W3CDTF">2025-02-12T17:35:05Z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</Properties>
</file>